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636\Desktop\１\"/>
    </mc:Choice>
  </mc:AlternateContent>
  <bookViews>
    <workbookView xWindow="0" yWindow="0" windowWidth="28800" windowHeight="12765"/>
  </bookViews>
  <sheets>
    <sheet name="整備事業計画" sheetId="5" r:id="rId1"/>
  </sheets>
  <definedNames>
    <definedName name="_xlnm.Print_Area" localSheetId="0">整備事業計画!$A$1:$H$14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5" l="1"/>
  <c r="C7" i="5"/>
  <c r="AZ26" i="5" l="1"/>
  <c r="B26" i="5"/>
  <c r="C15" i="5"/>
  <c r="P26" i="5"/>
  <c r="E10" i="5"/>
  <c r="E13" i="5"/>
  <c r="E7" i="5"/>
  <c r="E15" i="5" s="1"/>
  <c r="F15" i="5"/>
  <c r="G15" i="5"/>
  <c r="D15" i="5"/>
  <c r="K26" i="5" l="1"/>
  <c r="J26" i="5"/>
  <c r="I26" i="5"/>
  <c r="H26" i="5"/>
  <c r="F26" i="5" l="1"/>
  <c r="G26" i="5"/>
  <c r="E26" i="5"/>
  <c r="D26" i="5"/>
  <c r="C26" i="5" l="1"/>
  <c r="C16" i="5"/>
  <c r="D16" i="5"/>
  <c r="E16" i="5"/>
  <c r="F16" i="5"/>
  <c r="G16" i="5"/>
  <c r="C17" i="5"/>
  <c r="D17" i="5"/>
  <c r="E17" i="5"/>
  <c r="F17" i="5"/>
  <c r="G17" i="5"/>
  <c r="C18" i="5"/>
  <c r="D18" i="5"/>
  <c r="E18" i="5"/>
  <c r="F18" i="5"/>
  <c r="G18" i="5"/>
  <c r="C19" i="5"/>
  <c r="D19" i="5"/>
  <c r="E19" i="5"/>
  <c r="F19" i="5"/>
  <c r="G19" i="5"/>
  <c r="C20" i="5"/>
  <c r="D20" i="5"/>
  <c r="E20" i="5"/>
  <c r="F20" i="5"/>
  <c r="G20" i="5"/>
  <c r="C21" i="5"/>
  <c r="D21" i="5"/>
  <c r="E21" i="5"/>
  <c r="F21" i="5"/>
  <c r="G21" i="5"/>
  <c r="C22" i="5"/>
  <c r="D22" i="5"/>
  <c r="E22" i="5"/>
  <c r="F22" i="5"/>
  <c r="G22" i="5"/>
  <c r="C23" i="5"/>
  <c r="D23" i="5"/>
  <c r="E23" i="5"/>
  <c r="F23" i="5"/>
  <c r="G23" i="5"/>
  <c r="L26" i="5"/>
  <c r="M26" i="5"/>
  <c r="N26" i="5"/>
  <c r="O26" i="5"/>
  <c r="Q26" i="5"/>
  <c r="R26" i="5"/>
  <c r="S26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AH26" i="5"/>
  <c r="AI26" i="5"/>
  <c r="AJ26" i="5"/>
  <c r="AK26" i="5"/>
  <c r="AL26" i="5"/>
  <c r="AM26" i="5"/>
  <c r="AN26" i="5"/>
  <c r="AO26" i="5"/>
  <c r="AP26" i="5"/>
  <c r="AQ26" i="5"/>
  <c r="AR26" i="5"/>
  <c r="AS26" i="5"/>
  <c r="AT26" i="5"/>
  <c r="AU26" i="5"/>
  <c r="AV26" i="5"/>
  <c r="AW26" i="5"/>
  <c r="AX26" i="5"/>
  <c r="AY26" i="5"/>
</calcChain>
</file>

<file path=xl/sharedStrings.xml><?xml version="1.0" encoding="utf-8"?>
<sst xmlns="http://schemas.openxmlformats.org/spreadsheetml/2006/main" count="33" uniqueCount="20">
  <si>
    <t>令和10年度</t>
    <rPh sb="0" eb="2">
      <t>レイワ</t>
    </rPh>
    <rPh sb="4" eb="6">
      <t>ネンド</t>
    </rPh>
    <phoneticPr fontId="5"/>
  </si>
  <si>
    <t>④ ③のうち
　 基金事業によるもの</t>
    <rPh sb="9" eb="13">
      <t>キキンジギョウ</t>
    </rPh>
    <phoneticPr fontId="5"/>
  </si>
  <si>
    <t>③ 整備台数</t>
    <rPh sb="2" eb="6">
      <t>セイビダイスウ</t>
    </rPh>
    <phoneticPr fontId="5"/>
  </si>
  <si>
    <t>① 児童生徒数</t>
    <rPh sb="2" eb="7">
      <t>ジドウセイトスウ</t>
    </rPh>
    <phoneticPr fontId="5"/>
  </si>
  <si>
    <t>⑤ 累積更新率</t>
    <rPh sb="2" eb="7">
      <t>ルイセキコウシンリツ</t>
    </rPh>
    <phoneticPr fontId="5"/>
  </si>
  <si>
    <t>⑥ 予備機整備台数</t>
    <rPh sb="2" eb="9">
      <t>ヨビキセイビダイスウ</t>
    </rPh>
    <phoneticPr fontId="5"/>
  </si>
  <si>
    <t>⑦ ⑥のうち
　 基金事業によるもの</t>
    <rPh sb="9" eb="13">
      <t>キキンジギョウ</t>
    </rPh>
    <phoneticPr fontId="5"/>
  </si>
  <si>
    <t>⑧ 予備機整備率</t>
    <rPh sb="2" eb="8">
      <t>ヨビキセイビリツ</t>
    </rPh>
    <phoneticPr fontId="5"/>
  </si>
  <si>
    <t>② 予備機を含む
　 整備上限台数</t>
    <rPh sb="2" eb="5">
      <t>ヨビキ</t>
    </rPh>
    <rPh sb="6" eb="7">
      <t>フク</t>
    </rPh>
    <rPh sb="11" eb="17">
      <t>セイビジョウゲンダイスウ</t>
    </rPh>
    <phoneticPr fontId="5"/>
  </si>
  <si>
    <t>令和６年度</t>
    <rPh sb="0" eb="2">
      <t>レイワ</t>
    </rPh>
    <rPh sb="3" eb="5">
      <t>ネンド</t>
    </rPh>
    <phoneticPr fontId="5"/>
  </si>
  <si>
    <t>令和７年度</t>
    <rPh sb="0" eb="2">
      <t>レイワ</t>
    </rPh>
    <rPh sb="3" eb="5">
      <t>ネンド</t>
    </rPh>
    <phoneticPr fontId="5"/>
  </si>
  <si>
    <t>令和８年度</t>
    <rPh sb="0" eb="2">
      <t>レイワ</t>
    </rPh>
    <rPh sb="3" eb="5">
      <t>ネンド</t>
    </rPh>
    <phoneticPr fontId="5"/>
  </si>
  <si>
    <t>令和９年度</t>
    <rPh sb="0" eb="2">
      <t>レイワ</t>
    </rPh>
    <rPh sb="3" eb="5">
      <t>ネンド</t>
    </rPh>
    <phoneticPr fontId="5"/>
  </si>
  <si>
    <t>③ 整備台数
（予備機除く）</t>
    <rPh sb="2" eb="6">
      <t>セイビダイスウ</t>
    </rPh>
    <rPh sb="8" eb="10">
      <t>ヨビ</t>
    </rPh>
    <rPh sb="10" eb="11">
      <t>キ</t>
    </rPh>
    <rPh sb="11" eb="12">
      <t>ノゾ</t>
    </rPh>
    <phoneticPr fontId="5"/>
  </si>
  <si>
    <t>エラーチェック《上限台数》</t>
    <rPh sb="8" eb="10">
      <t>ジョウゲン</t>
    </rPh>
    <rPh sb="10" eb="12">
      <t>ダイスウ</t>
    </rPh>
    <phoneticPr fontId="5"/>
  </si>
  <si>
    <t>【厚岸町】</t>
    <rPh sb="1" eb="4">
      <t>アッケシチョウ</t>
    </rPh>
    <phoneticPr fontId="5"/>
  </si>
  <si>
    <t>端末整備・更新計画</t>
    <rPh sb="0" eb="2">
      <t>タンマツ</t>
    </rPh>
    <rPh sb="2" eb="4">
      <t>セイビ</t>
    </rPh>
    <rPh sb="5" eb="7">
      <t>コウシン</t>
    </rPh>
    <rPh sb="7" eb="9">
      <t>ケイカク</t>
    </rPh>
    <phoneticPr fontId="5"/>
  </si>
  <si>
    <t>0%</t>
    <phoneticPr fontId="5"/>
  </si>
  <si>
    <t>0</t>
    <phoneticPr fontId="5"/>
  </si>
  <si>
    <t>(端末の整備・更新の考え方)
　令和２年度に児童生徒用として６１２台整備している。GIGAスクール構想第２期における端末整備・更新
では、令和８年度の児童生徒数に予備機６．８％を加えた４３９台を令和８年度に更新する予定である。
(更新対象端末のリユース、リサイクル、処分について)
　○対象台数：７３０台
　○処分方法：未定</t>
    <rPh sb="1" eb="3">
      <t>タンマツ</t>
    </rPh>
    <rPh sb="4" eb="6">
      <t>セイビ</t>
    </rPh>
    <rPh sb="7" eb="9">
      <t>コウシン</t>
    </rPh>
    <rPh sb="10" eb="11">
      <t>カンガ</t>
    </rPh>
    <rPh sb="12" eb="13">
      <t>カタ</t>
    </rPh>
    <rPh sb="161" eb="163">
      <t>ミテイ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</si>
</sst>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12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0"/>
      <color rgb="FF000000"/>
      <name val="Arial"/>
      <family val="2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7" fillId="0" borderId="0" xfId="0" applyFont="1"/>
    <xf numFmtId="0" fontId="7" fillId="0" borderId="0" xfId="5" applyFo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top"/>
    </xf>
    <xf numFmtId="49" fontId="7" fillId="0" borderId="0" xfId="0" applyNumberFormat="1" applyFont="1"/>
    <xf numFmtId="0" fontId="7" fillId="0" borderId="0" xfId="0" applyNumberFormat="1" applyFont="1"/>
    <xf numFmtId="176" fontId="7" fillId="0" borderId="0" xfId="0" applyNumberFormat="1" applyFont="1"/>
    <xf numFmtId="0" fontId="8" fillId="0" borderId="0" xfId="0" applyFont="1" applyBorder="1" applyAlignment="1">
      <alignment vertical="center"/>
    </xf>
    <xf numFmtId="0" fontId="11" fillId="0" borderId="1" xfId="0" applyFont="1" applyBorder="1"/>
    <xf numFmtId="0" fontId="10" fillId="0" borderId="1" xfId="0" applyFont="1" applyFill="1" applyBorder="1" applyAlignment="1" applyProtection="1">
      <alignment horizontal="right" vertical="center"/>
      <protection locked="0"/>
    </xf>
    <xf numFmtId="0" fontId="10" fillId="2" borderId="1" xfId="0" applyFont="1" applyFill="1" applyBorder="1" applyAlignment="1" applyProtection="1">
      <alignment horizontal="right" vertical="center"/>
      <protection locked="0"/>
    </xf>
    <xf numFmtId="176" fontId="10" fillId="2" borderId="1" xfId="0" quotePrefix="1" applyNumberFormat="1" applyFont="1" applyFill="1" applyBorder="1" applyAlignment="1" applyProtection="1">
      <alignment horizontal="right" vertical="center"/>
      <protection locked="0"/>
    </xf>
    <xf numFmtId="176" fontId="10" fillId="2" borderId="1" xfId="0" applyNumberFormat="1" applyFont="1" applyFill="1" applyBorder="1" applyAlignment="1" applyProtection="1">
      <alignment horizontal="right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</cellXfs>
  <cellStyles count="6">
    <cellStyle name="標準" xfId="0" builtinId="0"/>
    <cellStyle name="標準 2" xfId="2"/>
    <cellStyle name="標準 3" xfId="3"/>
    <cellStyle name="標準 4" xfId="4"/>
    <cellStyle name="標準 40" xfId="1"/>
    <cellStyle name="標準 40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28"/>
  <sheetViews>
    <sheetView tabSelected="1" view="pageBreakPreview" zoomScaleNormal="100" zoomScaleSheetLayoutView="100" workbookViewId="0">
      <selection activeCell="C12" sqref="C12"/>
    </sheetView>
  </sheetViews>
  <sheetFormatPr defaultColWidth="9" defaultRowHeight="13.5" x14ac:dyDescent="0.15"/>
  <cols>
    <col min="1" max="1" width="2.25" style="1" customWidth="1"/>
    <col min="2" max="2" width="29.75" style="1" customWidth="1"/>
    <col min="3" max="7" width="14.375" style="1" customWidth="1"/>
    <col min="8" max="8" width="14.25" style="1" customWidth="1"/>
    <col min="9" max="16384" width="9" style="1"/>
  </cols>
  <sheetData>
    <row r="1" spans="1:11" s="2" customFormat="1" ht="27.6" customHeight="1" x14ac:dyDescent="0.4"/>
    <row r="2" spans="1:11" s="3" customFormat="1" ht="19.899999999999999" customHeight="1" x14ac:dyDescent="0.4">
      <c r="A2" s="8"/>
      <c r="B2" s="8"/>
      <c r="C2" s="8"/>
      <c r="D2" s="17" t="s">
        <v>15</v>
      </c>
      <c r="E2" s="17"/>
      <c r="F2" s="8"/>
      <c r="G2" s="8"/>
      <c r="H2" s="8"/>
      <c r="I2" s="2"/>
      <c r="J2" s="2"/>
      <c r="K2" s="2"/>
    </row>
    <row r="3" spans="1:11" s="3" customFormat="1" ht="19.899999999999999" customHeight="1" x14ac:dyDescent="0.4">
      <c r="A3" s="8"/>
      <c r="B3" s="8"/>
      <c r="C3" s="8"/>
      <c r="D3" s="17" t="s">
        <v>16</v>
      </c>
      <c r="E3" s="17"/>
      <c r="F3" s="8"/>
      <c r="G3" s="8"/>
      <c r="H3" s="8"/>
      <c r="I3" s="2"/>
      <c r="J3" s="2"/>
      <c r="K3" s="2"/>
    </row>
    <row r="4" spans="1:11" ht="18" customHeight="1" x14ac:dyDescent="0.15"/>
    <row r="5" spans="1:11" ht="27" customHeight="1" x14ac:dyDescent="0.15">
      <c r="B5" s="9"/>
      <c r="C5" s="14" t="s">
        <v>9</v>
      </c>
      <c r="D5" s="14" t="s">
        <v>10</v>
      </c>
      <c r="E5" s="14" t="s">
        <v>11</v>
      </c>
      <c r="F5" s="14" t="s">
        <v>12</v>
      </c>
      <c r="G5" s="14" t="s">
        <v>0</v>
      </c>
    </row>
    <row r="6" spans="1:11" s="4" customFormat="1" ht="37.5" customHeight="1" x14ac:dyDescent="0.4">
      <c r="B6" s="15" t="s">
        <v>3</v>
      </c>
      <c r="C6" s="10">
        <v>0</v>
      </c>
      <c r="D6" s="10">
        <v>0</v>
      </c>
      <c r="E6" s="10">
        <v>411</v>
      </c>
      <c r="F6" s="10">
        <v>0</v>
      </c>
      <c r="G6" s="10">
        <v>0</v>
      </c>
    </row>
    <row r="7" spans="1:11" s="4" customFormat="1" ht="37.5" customHeight="1" x14ac:dyDescent="0.4">
      <c r="B7" s="16" t="s">
        <v>8</v>
      </c>
      <c r="C7" s="11">
        <f>INT(+C6*1.15)</f>
        <v>0</v>
      </c>
      <c r="D7" s="11">
        <f>IF(INT(+D6*1.15)-SUM($C$9:C9)-SUM($C$12:C12)&lt;0,"-",(INT(+D6*1.15)-SUM($C$9:C9)-SUM($C$12:C12)))</f>
        <v>0</v>
      </c>
      <c r="E7" s="11">
        <f>IF(INT(+E6*1.15)-SUM($C$9:D9)-SUM($C$12:D12)&lt;0,"-",(INT(+E6*1.15)-SUM($C$9:D9)-SUM($C$12:D12)))</f>
        <v>472</v>
      </c>
      <c r="F7" s="11">
        <v>0</v>
      </c>
      <c r="G7" s="11">
        <v>0</v>
      </c>
    </row>
    <row r="8" spans="1:11" s="4" customFormat="1" ht="37.5" customHeight="1" x14ac:dyDescent="0.4">
      <c r="B8" s="16" t="s">
        <v>13</v>
      </c>
      <c r="C8" s="10">
        <v>0</v>
      </c>
      <c r="D8" s="10">
        <v>0</v>
      </c>
      <c r="E8" s="10">
        <v>411</v>
      </c>
      <c r="F8" s="10">
        <v>0</v>
      </c>
      <c r="G8" s="10">
        <v>0</v>
      </c>
    </row>
    <row r="9" spans="1:11" s="4" customFormat="1" ht="37.5" customHeight="1" x14ac:dyDescent="0.4">
      <c r="B9" s="16" t="s">
        <v>1</v>
      </c>
      <c r="C9" s="10">
        <v>0</v>
      </c>
      <c r="D9" s="10">
        <v>0</v>
      </c>
      <c r="E9" s="10">
        <v>411</v>
      </c>
      <c r="F9" s="10">
        <v>0</v>
      </c>
      <c r="G9" s="10">
        <v>0</v>
      </c>
    </row>
    <row r="10" spans="1:11" s="4" customFormat="1" ht="37.5" customHeight="1" x14ac:dyDescent="0.4">
      <c r="B10" s="15" t="s">
        <v>4</v>
      </c>
      <c r="C10" s="12" t="s">
        <v>17</v>
      </c>
      <c r="D10" s="12" t="s">
        <v>17</v>
      </c>
      <c r="E10" s="13">
        <f>SUM($C$8:E8)/E6</f>
        <v>1</v>
      </c>
      <c r="F10" s="12" t="s">
        <v>17</v>
      </c>
      <c r="G10" s="12" t="s">
        <v>17</v>
      </c>
    </row>
    <row r="11" spans="1:11" s="4" customFormat="1" ht="37.5" customHeight="1" x14ac:dyDescent="0.4">
      <c r="B11" s="15" t="s">
        <v>5</v>
      </c>
      <c r="C11" s="10">
        <v>0</v>
      </c>
      <c r="D11" s="10">
        <v>0</v>
      </c>
      <c r="E11" s="10">
        <v>28</v>
      </c>
      <c r="F11" s="10">
        <v>0</v>
      </c>
      <c r="G11" s="10">
        <v>0</v>
      </c>
    </row>
    <row r="12" spans="1:11" s="4" customFormat="1" ht="37.5" customHeight="1" x14ac:dyDescent="0.4">
      <c r="B12" s="16" t="s">
        <v>6</v>
      </c>
      <c r="C12" s="10">
        <v>0</v>
      </c>
      <c r="D12" s="10">
        <v>0</v>
      </c>
      <c r="E12" s="10">
        <v>28</v>
      </c>
      <c r="F12" s="10">
        <v>0</v>
      </c>
      <c r="G12" s="10">
        <v>0</v>
      </c>
    </row>
    <row r="13" spans="1:11" s="4" customFormat="1" ht="37.5" customHeight="1" x14ac:dyDescent="0.4">
      <c r="B13" s="15" t="s">
        <v>7</v>
      </c>
      <c r="C13" s="12" t="s">
        <v>18</v>
      </c>
      <c r="D13" s="12" t="s">
        <v>18</v>
      </c>
      <c r="E13" s="13">
        <f>IF(E11=0,"-",(+E11/E8))</f>
        <v>6.8126520681265207E-2</v>
      </c>
      <c r="F13" s="12" t="s">
        <v>18</v>
      </c>
      <c r="G13" s="12" t="s">
        <v>18</v>
      </c>
    </row>
    <row r="14" spans="1:11" ht="147" customHeight="1" x14ac:dyDescent="0.15">
      <c r="B14" s="18" t="s">
        <v>19</v>
      </c>
      <c r="C14" s="19"/>
      <c r="D14" s="19"/>
      <c r="E14" s="19"/>
      <c r="F14" s="19"/>
      <c r="G14" s="20"/>
    </row>
    <row r="15" spans="1:11" x14ac:dyDescent="0.15">
      <c r="B15" s="1" t="s">
        <v>14</v>
      </c>
      <c r="C15" s="1" t="str">
        <f>IF(C7&lt;(C9+C12),"×","ok")</f>
        <v>ok</v>
      </c>
      <c r="D15" s="1" t="str">
        <f t="shared" ref="D15:G15" si="0">IF(D7&lt;(D9+D12),"×","ok")</f>
        <v>ok</v>
      </c>
      <c r="E15" s="1" t="str">
        <f t="shared" si="0"/>
        <v>ok</v>
      </c>
      <c r="F15" s="1" t="str">
        <f t="shared" si="0"/>
        <v>ok</v>
      </c>
      <c r="G15" s="1" t="str">
        <f t="shared" si="0"/>
        <v>ok</v>
      </c>
    </row>
    <row r="16" spans="1:11" x14ac:dyDescent="0.15">
      <c r="B16" s="1" t="s">
        <v>3</v>
      </c>
      <c r="C16" s="1">
        <f t="shared" ref="C16:C23" si="1">+$C6</f>
        <v>0</v>
      </c>
      <c r="D16" s="1">
        <f t="shared" ref="D16:D23" si="2">+$D6</f>
        <v>0</v>
      </c>
      <c r="E16" s="1">
        <f t="shared" ref="E16:E23" si="3">+$E6</f>
        <v>411</v>
      </c>
      <c r="F16" s="1">
        <f t="shared" ref="F16:F23" si="4">+$F6</f>
        <v>0</v>
      </c>
      <c r="G16" s="1">
        <f t="shared" ref="G16:G23" si="5">+$G6</f>
        <v>0</v>
      </c>
    </row>
    <row r="17" spans="2:52" x14ac:dyDescent="0.15">
      <c r="B17" s="1" t="s">
        <v>8</v>
      </c>
      <c r="C17" s="1">
        <f t="shared" si="1"/>
        <v>0</v>
      </c>
      <c r="D17" s="1">
        <f t="shared" si="2"/>
        <v>0</v>
      </c>
      <c r="E17" s="1">
        <f t="shared" si="3"/>
        <v>472</v>
      </c>
      <c r="F17" s="1">
        <f t="shared" si="4"/>
        <v>0</v>
      </c>
      <c r="G17" s="1">
        <f t="shared" si="5"/>
        <v>0</v>
      </c>
    </row>
    <row r="18" spans="2:52" x14ac:dyDescent="0.15">
      <c r="B18" s="1" t="s">
        <v>2</v>
      </c>
      <c r="C18" s="1">
        <f t="shared" si="1"/>
        <v>0</v>
      </c>
      <c r="D18" s="1">
        <f t="shared" si="2"/>
        <v>0</v>
      </c>
      <c r="E18" s="1">
        <f t="shared" si="3"/>
        <v>411</v>
      </c>
      <c r="F18" s="1">
        <f t="shared" si="4"/>
        <v>0</v>
      </c>
      <c r="G18" s="1">
        <f t="shared" si="5"/>
        <v>0</v>
      </c>
    </row>
    <row r="19" spans="2:52" x14ac:dyDescent="0.15">
      <c r="B19" s="1" t="s">
        <v>1</v>
      </c>
      <c r="C19" s="1">
        <f t="shared" si="1"/>
        <v>0</v>
      </c>
      <c r="D19" s="1">
        <f t="shared" si="2"/>
        <v>0</v>
      </c>
      <c r="E19" s="1">
        <f t="shared" si="3"/>
        <v>411</v>
      </c>
      <c r="F19" s="1">
        <f t="shared" si="4"/>
        <v>0</v>
      </c>
      <c r="G19" s="1">
        <f t="shared" si="5"/>
        <v>0</v>
      </c>
    </row>
    <row r="20" spans="2:52" x14ac:dyDescent="0.15">
      <c r="B20" s="1" t="s">
        <v>4</v>
      </c>
      <c r="C20" s="1" t="str">
        <f t="shared" si="1"/>
        <v>0%</v>
      </c>
      <c r="D20" s="1" t="str">
        <f t="shared" si="2"/>
        <v>0%</v>
      </c>
      <c r="E20" s="1">
        <f t="shared" si="3"/>
        <v>1</v>
      </c>
      <c r="F20" s="1" t="str">
        <f t="shared" si="4"/>
        <v>0%</v>
      </c>
      <c r="G20" s="1" t="str">
        <f t="shared" si="5"/>
        <v>0%</v>
      </c>
    </row>
    <row r="21" spans="2:52" x14ac:dyDescent="0.15">
      <c r="B21" s="1" t="s">
        <v>5</v>
      </c>
      <c r="C21" s="1">
        <f t="shared" si="1"/>
        <v>0</v>
      </c>
      <c r="D21" s="1">
        <f t="shared" si="2"/>
        <v>0</v>
      </c>
      <c r="E21" s="1">
        <f t="shared" si="3"/>
        <v>28</v>
      </c>
      <c r="F21" s="1">
        <f t="shared" si="4"/>
        <v>0</v>
      </c>
      <c r="G21" s="1">
        <f t="shared" si="5"/>
        <v>0</v>
      </c>
    </row>
    <row r="22" spans="2:52" x14ac:dyDescent="0.15">
      <c r="B22" s="1" t="s">
        <v>6</v>
      </c>
      <c r="C22" s="1">
        <f t="shared" si="1"/>
        <v>0</v>
      </c>
      <c r="D22" s="1">
        <f t="shared" si="2"/>
        <v>0</v>
      </c>
      <c r="E22" s="1">
        <f t="shared" si="3"/>
        <v>28</v>
      </c>
      <c r="F22" s="1">
        <f t="shared" si="4"/>
        <v>0</v>
      </c>
      <c r="G22" s="1">
        <f t="shared" si="5"/>
        <v>0</v>
      </c>
    </row>
    <row r="23" spans="2:52" x14ac:dyDescent="0.15">
      <c r="B23" s="1" t="s">
        <v>7</v>
      </c>
      <c r="C23" s="1" t="str">
        <f t="shared" si="1"/>
        <v>0</v>
      </c>
      <c r="D23" s="1" t="str">
        <f t="shared" si="2"/>
        <v>0</v>
      </c>
      <c r="E23" s="1">
        <f t="shared" si="3"/>
        <v>6.8126520681265207E-2</v>
      </c>
      <c r="F23" s="1" t="str">
        <f t="shared" si="4"/>
        <v>0</v>
      </c>
      <c r="G23" s="1" t="str">
        <f t="shared" si="5"/>
        <v>0</v>
      </c>
    </row>
    <row r="26" spans="2:52" x14ac:dyDescent="0.15">
      <c r="B26" s="5" t="e">
        <f>#REF!</f>
        <v>#REF!</v>
      </c>
      <c r="C26" s="6" t="e">
        <f>+#REF!</f>
        <v>#REF!</v>
      </c>
      <c r="D26" s="6" t="e">
        <f>+#REF!</f>
        <v>#REF!</v>
      </c>
      <c r="E26" s="6" t="e">
        <f>+#REF!</f>
        <v>#REF!</v>
      </c>
      <c r="F26" s="6" t="e">
        <f>+#REF!</f>
        <v>#REF!</v>
      </c>
      <c r="G26" s="6" t="e">
        <f>+#REF!</f>
        <v>#REF!</v>
      </c>
      <c r="H26" s="6" t="e">
        <f>+#REF!</f>
        <v>#REF!</v>
      </c>
      <c r="I26" s="6" t="e">
        <f>+#REF!</f>
        <v>#REF!</v>
      </c>
      <c r="J26" s="6" t="e">
        <f>+#REF!</f>
        <v>#REF!</v>
      </c>
      <c r="K26" s="6" t="e">
        <f>+#REF!</f>
        <v>#REF!</v>
      </c>
      <c r="L26" s="1">
        <f>+$C6</f>
        <v>0</v>
      </c>
      <c r="M26" s="1">
        <f>+$C7</f>
        <v>0</v>
      </c>
      <c r="N26" s="1">
        <f>+$C8</f>
        <v>0</v>
      </c>
      <c r="O26" s="1">
        <f>+$C9</f>
        <v>0</v>
      </c>
      <c r="P26" s="7" t="str">
        <f>+$C10</f>
        <v>0%</v>
      </c>
      <c r="Q26" s="1">
        <f>+$C11</f>
        <v>0</v>
      </c>
      <c r="R26" s="1">
        <f>+$C12</f>
        <v>0</v>
      </c>
      <c r="S26" s="1" t="str">
        <f>+$C13</f>
        <v>0</v>
      </c>
      <c r="T26" s="1">
        <f>+$D6</f>
        <v>0</v>
      </c>
      <c r="U26" s="1">
        <f>+$D7</f>
        <v>0</v>
      </c>
      <c r="V26" s="1">
        <f>+$D8</f>
        <v>0</v>
      </c>
      <c r="W26" s="1">
        <f>+$D9</f>
        <v>0</v>
      </c>
      <c r="X26" s="1" t="str">
        <f>+$D10</f>
        <v>0%</v>
      </c>
      <c r="Y26" s="1">
        <f>+$D11</f>
        <v>0</v>
      </c>
      <c r="Z26" s="1">
        <f>+$D12</f>
        <v>0</v>
      </c>
      <c r="AA26" s="1" t="str">
        <f>+$D13</f>
        <v>0</v>
      </c>
      <c r="AB26" s="1">
        <f>+$E6</f>
        <v>411</v>
      </c>
      <c r="AC26" s="1">
        <f>+$E7</f>
        <v>472</v>
      </c>
      <c r="AD26" s="1">
        <f>+$E8</f>
        <v>411</v>
      </c>
      <c r="AE26" s="1">
        <f>+$E9</f>
        <v>411</v>
      </c>
      <c r="AF26" s="1">
        <f>+$E10</f>
        <v>1</v>
      </c>
      <c r="AG26" s="1">
        <f>+$E11</f>
        <v>28</v>
      </c>
      <c r="AH26" s="1">
        <f>+$E12</f>
        <v>28</v>
      </c>
      <c r="AI26" s="1">
        <f>+$E13</f>
        <v>6.8126520681265207E-2</v>
      </c>
      <c r="AJ26" s="1">
        <f>+$F6</f>
        <v>0</v>
      </c>
      <c r="AK26" s="1">
        <f>+$F7</f>
        <v>0</v>
      </c>
      <c r="AL26" s="1">
        <f>+$F8</f>
        <v>0</v>
      </c>
      <c r="AM26" s="1">
        <f>+$F9</f>
        <v>0</v>
      </c>
      <c r="AN26" s="1" t="str">
        <f>+$F10</f>
        <v>0%</v>
      </c>
      <c r="AO26" s="1">
        <f>+$F11</f>
        <v>0</v>
      </c>
      <c r="AP26" s="1">
        <f>+$F12</f>
        <v>0</v>
      </c>
      <c r="AQ26" s="1" t="str">
        <f>+$F13</f>
        <v>0</v>
      </c>
      <c r="AR26" s="1">
        <f>+$G6</f>
        <v>0</v>
      </c>
      <c r="AS26" s="1">
        <f>+$G7</f>
        <v>0</v>
      </c>
      <c r="AT26" s="1">
        <f>+$G8</f>
        <v>0</v>
      </c>
      <c r="AU26" s="1">
        <f>+$G9</f>
        <v>0</v>
      </c>
      <c r="AV26" s="1" t="str">
        <f>+$G10</f>
        <v>0%</v>
      </c>
      <c r="AW26" s="1">
        <f>+$G11</f>
        <v>0</v>
      </c>
      <c r="AX26" s="1">
        <f>+$G12</f>
        <v>0</v>
      </c>
      <c r="AY26" s="1" t="str">
        <f>+$G13</f>
        <v>0</v>
      </c>
      <c r="AZ26" s="1">
        <f>+C14</f>
        <v>0</v>
      </c>
    </row>
    <row r="27" spans="2:52" ht="4.5" customHeight="1" x14ac:dyDescent="0.15"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2:52" x14ac:dyDescent="0.15">
      <c r="L28" s="1">
        <v>1</v>
      </c>
      <c r="M28" s="1">
        <v>2</v>
      </c>
      <c r="N28" s="1">
        <v>3</v>
      </c>
      <c r="O28" s="1">
        <v>4</v>
      </c>
      <c r="P28" s="1">
        <v>5</v>
      </c>
      <c r="Q28" s="1">
        <v>6</v>
      </c>
      <c r="R28" s="1">
        <v>7</v>
      </c>
      <c r="S28" s="1">
        <v>8</v>
      </c>
      <c r="T28" s="1">
        <v>1</v>
      </c>
      <c r="U28" s="1">
        <v>2</v>
      </c>
      <c r="V28" s="1">
        <v>3</v>
      </c>
      <c r="W28" s="1">
        <v>4</v>
      </c>
      <c r="X28" s="1">
        <v>5</v>
      </c>
      <c r="Y28" s="1">
        <v>6</v>
      </c>
      <c r="Z28" s="1">
        <v>7</v>
      </c>
      <c r="AA28" s="1">
        <v>8</v>
      </c>
      <c r="AB28" s="1">
        <v>1</v>
      </c>
      <c r="AC28" s="1">
        <v>2</v>
      </c>
      <c r="AD28" s="1">
        <v>3</v>
      </c>
      <c r="AE28" s="1">
        <v>4</v>
      </c>
      <c r="AF28" s="1">
        <v>5</v>
      </c>
      <c r="AG28" s="1">
        <v>6</v>
      </c>
      <c r="AH28" s="1">
        <v>7</v>
      </c>
      <c r="AI28" s="1">
        <v>8</v>
      </c>
      <c r="AJ28" s="1">
        <v>1</v>
      </c>
      <c r="AK28" s="1">
        <v>2</v>
      </c>
      <c r="AL28" s="1">
        <v>3</v>
      </c>
      <c r="AM28" s="1">
        <v>4</v>
      </c>
      <c r="AN28" s="1">
        <v>5</v>
      </c>
      <c r="AO28" s="1">
        <v>6</v>
      </c>
      <c r="AP28" s="1">
        <v>7</v>
      </c>
      <c r="AQ28" s="1">
        <v>8</v>
      </c>
      <c r="AR28" s="1">
        <v>1</v>
      </c>
      <c r="AS28" s="1">
        <v>2</v>
      </c>
      <c r="AT28" s="1">
        <v>3</v>
      </c>
      <c r="AU28" s="1">
        <v>4</v>
      </c>
      <c r="AV28" s="1">
        <v>5</v>
      </c>
      <c r="AW28" s="1">
        <v>6</v>
      </c>
      <c r="AX28" s="1">
        <v>7</v>
      </c>
      <c r="AY28" s="1">
        <v>8</v>
      </c>
      <c r="AZ28" s="1">
        <v>9</v>
      </c>
    </row>
  </sheetData>
  <mergeCells count="3">
    <mergeCell ref="D2:E2"/>
    <mergeCell ref="D3:E3"/>
    <mergeCell ref="B14:G14"/>
  </mergeCells>
  <phoneticPr fontId="5"/>
  <pageMargins left="0.7" right="0.7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整備事業計画</vt:lpstr>
      <vt:lpstr>整備事業計画!Print_Area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井上＿尚也</dc:creator>
  <cp:lastModifiedBy>羽田　倖大</cp:lastModifiedBy>
  <cp:lastPrinted>2026-05-08T05:42:31Z</cp:lastPrinted>
  <dcterms:created xsi:type="dcterms:W3CDTF">2024-01-16T08:40:55Z</dcterms:created>
  <dcterms:modified xsi:type="dcterms:W3CDTF">2026-05-08T05:42:40Z</dcterms:modified>
</cp:coreProperties>
</file>